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90" windowWidth="11280" windowHeight="4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M9" i="1"/>
  <c r="N9" s="1"/>
  <c r="L9"/>
  <c r="N8"/>
  <c r="L8"/>
  <c r="N7"/>
  <c r="M7"/>
  <c r="L7"/>
  <c r="N6"/>
  <c r="L6"/>
  <c r="N5"/>
  <c r="M5"/>
  <c r="L5"/>
  <c r="N4"/>
  <c r="L4"/>
</calcChain>
</file>

<file path=xl/sharedStrings.xml><?xml version="1.0" encoding="utf-8"?>
<sst xmlns="http://schemas.openxmlformats.org/spreadsheetml/2006/main" count="67" uniqueCount="47">
  <si>
    <t>Приложение 1</t>
  </si>
  <si>
    <t>КЛАСИРАНЕ към Решение за ИЗМЕНЕНИЕ С №……../19.10.2020 г.</t>
  </si>
  <si>
    <t>Номенклатура</t>
  </si>
  <si>
    <t>Наименование</t>
  </si>
  <si>
    <t>Характеристика</t>
  </si>
  <si>
    <t>Единица мярка</t>
  </si>
  <si>
    <t>Ориентировъчно  количество  за 18 месеца/единица мярка</t>
  </si>
  <si>
    <t>Производител</t>
  </si>
  <si>
    <t>Участник</t>
  </si>
  <si>
    <t>Предлагана опаковка</t>
  </si>
  <si>
    <t>Код на изделието в списъка на ИАЛ по чл.30"а"ЗМИ</t>
  </si>
  <si>
    <t>Каталожен №</t>
  </si>
  <si>
    <t>Цена за ед.мярка без ДДС /брой, метър, флакон, тест и др./</t>
  </si>
  <si>
    <t>Цена за ед.мярка с ДДС /брой, метър, флакон, тест и др./</t>
  </si>
  <si>
    <t>Обща стойност за опаковка без ДДС</t>
  </si>
  <si>
    <t>Обща стойност за опаковка с ДДС</t>
  </si>
  <si>
    <t>Стойност взета в предвид при класирането</t>
  </si>
  <si>
    <t>Класиране</t>
  </si>
  <si>
    <t>4.14</t>
  </si>
  <si>
    <t>Кит по Weigert Van Gieson еластични влакна</t>
  </si>
  <si>
    <t>тест</t>
  </si>
  <si>
    <t>Диапат</t>
  </si>
  <si>
    <t>Аквахим 2020</t>
  </si>
  <si>
    <t>кит 100 теста</t>
  </si>
  <si>
    <t>06DV1708448689</t>
  </si>
  <si>
    <t>DP010243</t>
  </si>
  <si>
    <t>отказ</t>
  </si>
  <si>
    <t>BioGnost/ Хърватия</t>
  </si>
  <si>
    <t>МТИ ООД</t>
  </si>
  <si>
    <t>06DV0000043373</t>
  </si>
  <si>
    <t>WVG-100T</t>
  </si>
  <si>
    <t>4.30</t>
  </si>
  <si>
    <t>Парафин хистологичен за импрегниране на тъкани и отливане на хистологични блокчета</t>
  </si>
  <si>
    <t>Парафин на гранули на основата на високопречистени парафини и полимери с ниско молекулно тегло, без  DMSO, температура на топене 56 °С.</t>
  </si>
  <si>
    <t>кг</t>
  </si>
  <si>
    <t>12 кг.</t>
  </si>
  <si>
    <t>06DV3641608367</t>
  </si>
  <si>
    <t>DP030980</t>
  </si>
  <si>
    <t>SLEE/  Германия</t>
  </si>
  <si>
    <t>06DV0000041612</t>
  </si>
  <si>
    <t>4.37</t>
  </si>
  <si>
    <t>Маркер-тънкописец за надписване на  стъкла и касети, перманетен, устойчив на вода и хистологични реактиви</t>
  </si>
  <si>
    <t>брой</t>
  </si>
  <si>
    <t>06DV1244097363</t>
  </si>
  <si>
    <t>DP071451</t>
  </si>
  <si>
    <t xml:space="preserve">06DV0000046778 </t>
  </si>
  <si>
    <t>MD-1</t>
  </si>
</sst>
</file>

<file path=xl/styles.xml><?xml version="1.0" encoding="utf-8"?>
<styleSheet xmlns="http://schemas.openxmlformats.org/spreadsheetml/2006/main">
  <numFmts count="1">
    <numFmt numFmtId="164" formatCode="0.0000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2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" fontId="1" fillId="0" borderId="0" xfId="0" applyNumberFormat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vertical="center" wrapText="1"/>
    </xf>
    <xf numFmtId="49" fontId="4" fillId="0" borderId="1" xfId="1" applyNumberFormat="1" applyFont="1" applyFill="1" applyBorder="1" applyAlignment="1">
      <alignment wrapText="1"/>
    </xf>
    <xf numFmtId="0" fontId="4" fillId="0" borderId="1" xfId="1" applyNumberFormat="1" applyFont="1" applyFill="1" applyBorder="1" applyAlignment="1">
      <alignment horizontal="left" vertical="top" wrapText="1"/>
    </xf>
    <xf numFmtId="0" fontId="4" fillId="0" borderId="1" xfId="1" applyNumberFormat="1" applyFont="1" applyFill="1" applyBorder="1" applyAlignment="1">
      <alignment horizontal="left" wrapText="1"/>
    </xf>
    <xf numFmtId="0" fontId="4" fillId="3" borderId="1" xfId="1" applyNumberFormat="1" applyFont="1" applyFill="1" applyBorder="1" applyAlignment="1">
      <alignment vertical="top" wrapText="1"/>
    </xf>
    <xf numFmtId="0" fontId="4" fillId="3" borderId="1" xfId="1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4" fillId="3" borderId="1" xfId="1" applyNumberFormat="1" applyFont="1" applyFill="1" applyBorder="1" applyAlignment="1">
      <alignment horizontal="right" vertical="top" wrapText="1"/>
    </xf>
    <xf numFmtId="164" fontId="4" fillId="3" borderId="1" xfId="2" applyNumberFormat="1" applyFont="1" applyFill="1" applyBorder="1"/>
    <xf numFmtId="0" fontId="4" fillId="3" borderId="1" xfId="2" applyFont="1" applyFill="1" applyBorder="1"/>
    <xf numFmtId="2" fontId="4" fillId="3" borderId="2" xfId="2" applyNumberFormat="1" applyFont="1" applyFill="1" applyBorder="1"/>
    <xf numFmtId="164" fontId="4" fillId="3" borderId="3" xfId="2" applyNumberFormat="1" applyFont="1" applyFill="1" applyBorder="1"/>
    <xf numFmtId="1" fontId="4" fillId="3" borderId="1" xfId="2" applyNumberFormat="1" applyFont="1" applyFill="1" applyBorder="1"/>
    <xf numFmtId="0" fontId="4" fillId="0" borderId="1" xfId="1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wrapText="1"/>
    </xf>
    <xf numFmtId="0" fontId="4" fillId="0" borderId="1" xfId="1" applyNumberFormat="1" applyFont="1" applyFill="1" applyBorder="1" applyAlignment="1">
      <alignment horizontal="right" vertical="top" wrapText="1"/>
    </xf>
    <xf numFmtId="164" fontId="4" fillId="0" borderId="1" xfId="2" applyNumberFormat="1" applyFont="1" applyFill="1" applyBorder="1"/>
    <xf numFmtId="0" fontId="4" fillId="0" borderId="1" xfId="2" applyFont="1" applyFill="1" applyBorder="1"/>
    <xf numFmtId="2" fontId="4" fillId="0" borderId="2" xfId="2" applyNumberFormat="1" applyFont="1" applyFill="1" applyBorder="1"/>
    <xf numFmtId="164" fontId="4" fillId="0" borderId="3" xfId="2" applyNumberFormat="1" applyFont="1" applyFill="1" applyBorder="1"/>
    <xf numFmtId="1" fontId="4" fillId="0" borderId="1" xfId="2" applyNumberFormat="1" applyFont="1" applyFill="1" applyBorder="1"/>
  </cellXfs>
  <cellStyles count="3">
    <cellStyle name="Normal_Sheet1" xfId="1"/>
    <cellStyle name="Нормален" xfId="0" builtinId="0"/>
    <cellStyle name="Нормален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A4" workbookViewId="0">
      <selection activeCell="C6" sqref="C6"/>
    </sheetView>
  </sheetViews>
  <sheetFormatPr defaultRowHeight="15"/>
  <cols>
    <col min="1" max="1" width="4.8554687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0</v>
      </c>
      <c r="M1" s="2"/>
      <c r="N1" s="2"/>
      <c r="O1" s="1"/>
      <c r="P1" s="3"/>
    </row>
    <row r="2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3"/>
    </row>
    <row r="3" spans="1:16" ht="10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5" t="s">
        <v>15</v>
      </c>
      <c r="O3" s="6" t="s">
        <v>16</v>
      </c>
      <c r="P3" s="7" t="s">
        <v>17</v>
      </c>
    </row>
    <row r="4" spans="1:16" ht="76.5">
      <c r="A4" s="8" t="s">
        <v>18</v>
      </c>
      <c r="B4" s="9" t="s">
        <v>19</v>
      </c>
      <c r="C4" s="10"/>
      <c r="D4" s="9" t="s">
        <v>20</v>
      </c>
      <c r="E4" s="11">
        <v>100</v>
      </c>
      <c r="F4" s="12" t="s">
        <v>21</v>
      </c>
      <c r="G4" s="13" t="s">
        <v>22</v>
      </c>
      <c r="H4" s="13" t="s">
        <v>23</v>
      </c>
      <c r="I4" s="12" t="s">
        <v>24</v>
      </c>
      <c r="J4" s="14" t="s">
        <v>25</v>
      </c>
      <c r="K4" s="15">
        <v>0.90600000000000003</v>
      </c>
      <c r="L4" s="15">
        <f t="shared" ref="L4" si="0">(K4*1.2)</f>
        <v>1.0871999999999999</v>
      </c>
      <c r="M4" s="16">
        <v>90.6</v>
      </c>
      <c r="N4" s="17">
        <f t="shared" ref="N4" si="1">(M4*1.2)</f>
        <v>108.71999999999998</v>
      </c>
      <c r="O4" s="18">
        <v>0.90600000000000003</v>
      </c>
      <c r="P4" s="19" t="s">
        <v>26</v>
      </c>
    </row>
    <row r="5" spans="1:16" ht="76.5">
      <c r="A5" s="8" t="s">
        <v>18</v>
      </c>
      <c r="B5" s="9" t="s">
        <v>19</v>
      </c>
      <c r="C5" s="10"/>
      <c r="D5" s="9" t="s">
        <v>20</v>
      </c>
      <c r="E5" s="11">
        <v>100</v>
      </c>
      <c r="F5" s="12" t="s">
        <v>27</v>
      </c>
      <c r="G5" s="13" t="s">
        <v>28</v>
      </c>
      <c r="H5" s="13">
        <v>100</v>
      </c>
      <c r="I5" s="12" t="s">
        <v>29</v>
      </c>
      <c r="J5" s="14" t="s">
        <v>30</v>
      </c>
      <c r="K5" s="15">
        <v>1.1763999999999999</v>
      </c>
      <c r="L5" s="15">
        <f t="shared" ref="L5" si="2">K5*1.2</f>
        <v>1.4116799999999998</v>
      </c>
      <c r="M5" s="16">
        <f t="shared" ref="M5" si="3">K5*H5</f>
        <v>117.63999999999999</v>
      </c>
      <c r="N5" s="17">
        <f t="shared" ref="N5" si="4">M5*1.2</f>
        <v>141.16799999999998</v>
      </c>
      <c r="O5" s="18">
        <v>1.1763999999999999</v>
      </c>
      <c r="P5" s="19">
        <v>1</v>
      </c>
    </row>
    <row r="6" spans="1:16" ht="181.5" customHeight="1">
      <c r="A6" s="8" t="s">
        <v>31</v>
      </c>
      <c r="B6" s="9" t="s">
        <v>32</v>
      </c>
      <c r="C6" s="10" t="s">
        <v>33</v>
      </c>
      <c r="D6" s="9" t="s">
        <v>34</v>
      </c>
      <c r="E6" s="20">
        <v>40</v>
      </c>
      <c r="F6" s="9" t="s">
        <v>21</v>
      </c>
      <c r="G6" s="21" t="s">
        <v>22</v>
      </c>
      <c r="H6" s="21" t="s">
        <v>35</v>
      </c>
      <c r="I6" s="9" t="s">
        <v>36</v>
      </c>
      <c r="J6" s="22" t="s">
        <v>37</v>
      </c>
      <c r="K6" s="23">
        <v>8.75</v>
      </c>
      <c r="L6" s="23">
        <f t="shared" ref="L6" si="5">(K6*1.2)</f>
        <v>10.5</v>
      </c>
      <c r="M6" s="24">
        <v>350</v>
      </c>
      <c r="N6" s="25">
        <f t="shared" ref="N6" si="6">(M6*1.2)</f>
        <v>420</v>
      </c>
      <c r="O6" s="26">
        <v>8.75</v>
      </c>
      <c r="P6" s="27" t="s">
        <v>26</v>
      </c>
    </row>
    <row r="7" spans="1:16" ht="198.75" customHeight="1">
      <c r="A7" s="8" t="s">
        <v>31</v>
      </c>
      <c r="B7" s="9" t="s">
        <v>32</v>
      </c>
      <c r="C7" s="10" t="s">
        <v>33</v>
      </c>
      <c r="D7" s="9" t="s">
        <v>34</v>
      </c>
      <c r="E7" s="20">
        <v>40</v>
      </c>
      <c r="F7" s="9" t="s">
        <v>38</v>
      </c>
      <c r="G7" s="21" t="s">
        <v>28</v>
      </c>
      <c r="H7" s="21">
        <v>2.5</v>
      </c>
      <c r="I7" s="9" t="s">
        <v>39</v>
      </c>
      <c r="J7" s="22">
        <v>30010008</v>
      </c>
      <c r="K7" s="23">
        <v>8.75</v>
      </c>
      <c r="L7" s="23">
        <f t="shared" ref="L7" si="7">K7*1.2</f>
        <v>10.5</v>
      </c>
      <c r="M7" s="24">
        <f t="shared" ref="M7" si="8">H7*K7</f>
        <v>21.875</v>
      </c>
      <c r="N7" s="25">
        <f t="shared" ref="N7" si="9">M7*1.2</f>
        <v>26.25</v>
      </c>
      <c r="O7" s="26">
        <v>8.75</v>
      </c>
      <c r="P7" s="27">
        <v>1</v>
      </c>
    </row>
    <row r="8" spans="1:16" ht="178.5">
      <c r="A8" s="8" t="s">
        <v>40</v>
      </c>
      <c r="B8" s="9" t="s">
        <v>41</v>
      </c>
      <c r="C8" s="10"/>
      <c r="D8" s="9" t="s">
        <v>42</v>
      </c>
      <c r="E8" s="11">
        <v>10</v>
      </c>
      <c r="F8" s="12" t="s">
        <v>21</v>
      </c>
      <c r="G8" s="13" t="s">
        <v>22</v>
      </c>
      <c r="H8" s="13" t="s">
        <v>42</v>
      </c>
      <c r="I8" s="12" t="s">
        <v>43</v>
      </c>
      <c r="J8" s="14" t="s">
        <v>44</v>
      </c>
      <c r="K8" s="15">
        <v>9</v>
      </c>
      <c r="L8" s="15">
        <f t="shared" ref="L8" si="10">(K8*1.2)</f>
        <v>10.799999999999999</v>
      </c>
      <c r="M8" s="16">
        <v>90</v>
      </c>
      <c r="N8" s="17">
        <f t="shared" ref="N8" si="11">(M8*1.2)</f>
        <v>108</v>
      </c>
      <c r="O8" s="18">
        <v>9</v>
      </c>
      <c r="P8" s="19" t="s">
        <v>26</v>
      </c>
    </row>
    <row r="9" spans="1:16" ht="178.5">
      <c r="A9" s="8" t="s">
        <v>40</v>
      </c>
      <c r="B9" s="9" t="s">
        <v>41</v>
      </c>
      <c r="C9" s="10"/>
      <c r="D9" s="9" t="s">
        <v>42</v>
      </c>
      <c r="E9" s="11">
        <v>10</v>
      </c>
      <c r="F9" s="12" t="s">
        <v>27</v>
      </c>
      <c r="G9" s="13" t="s">
        <v>28</v>
      </c>
      <c r="H9" s="13">
        <v>1</v>
      </c>
      <c r="I9" s="12" t="s">
        <v>45</v>
      </c>
      <c r="J9" s="14" t="s">
        <v>46</v>
      </c>
      <c r="K9" s="15">
        <v>21.47</v>
      </c>
      <c r="L9" s="15">
        <f>K9*1.2</f>
        <v>25.763999999999999</v>
      </c>
      <c r="M9" s="16">
        <f>K9*H9</f>
        <v>21.47</v>
      </c>
      <c r="N9" s="17">
        <f>M9*1.2</f>
        <v>25.763999999999999</v>
      </c>
      <c r="O9" s="18">
        <v>21.47</v>
      </c>
      <c r="P9" s="19">
        <v>1</v>
      </c>
    </row>
  </sheetData>
  <mergeCells count="2">
    <mergeCell ref="L1:N1"/>
    <mergeCell ref="A2:N2"/>
  </mergeCells>
  <pageMargins left="0" right="0" top="0" bottom="0" header="0" footer="0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" right="0" top="0" bottom="0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" right="0" top="0" bottom="0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2020-10-20T08:44:01Z</dcterms:modified>
</cp:coreProperties>
</file>